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0"/>
  </bookViews>
  <sheets>
    <sheet name="січ" sheetId="1" r:id="rId1"/>
  </sheets>
  <definedNames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<sst xmlns="http://schemas.openxmlformats.org/spreadsheetml/2006/main" count="104" uniqueCount="53">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</sst>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" sqref="Q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27394.6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152250.89999999997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8128.4</v>
      </c>
      <c r="AG9" s="50">
        <f>AG10+AG15+AG24+AG33+AG47+AG52+AG54+AG61+AG62+AG71+AG72+AG76+AG88+AG81+AG83+AG82+AG69+AG89+AG91+AG90+AG70+AG40+AG92</f>
        <v>144122.49999999997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2142.8</v>
      </c>
      <c r="AG10" s="27">
        <f>B10+C10-AF10</f>
        <v>11356.099999999999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2094.6</v>
      </c>
      <c r="AG11" s="27">
        <f>B11+C11-AF11</f>
        <v>10314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405.9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48.19999999999996</v>
      </c>
      <c r="AG14" s="27">
        <f>AG10-AG11-AG12-AG13</f>
        <v>636.1999999999986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0</v>
      </c>
      <c r="AG15" s="27">
        <f aca="true" t="shared" si="3" ref="AG15:AG31">B15+C15-AF15</f>
        <v>61856.299999999996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20320.899999999998</v>
      </c>
      <c r="AH16" s="75"/>
    </row>
    <row r="17" spans="1:34" ht="15.75">
      <c r="A17" s="3" t="s">
        <v>5</v>
      </c>
      <c r="B17" s="22">
        <f>39307.7+47.1</f>
        <v>39354.799999999996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39354.799999999996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2224.3</v>
      </c>
    </row>
    <row r="20" spans="1:33" ht="15.75">
      <c r="A20" s="3" t="s">
        <v>2</v>
      </c>
      <c r="B20" s="22">
        <v>18581.8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18581.8</v>
      </c>
    </row>
    <row r="21" spans="1:33" ht="15.75">
      <c r="A21" s="3" t="s">
        <v>16</v>
      </c>
      <c r="B21" s="22">
        <v>1266.1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1266.1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424.700000000003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424.700000000003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33019.9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19854.3</v>
      </c>
      <c r="AH25" s="75"/>
    </row>
    <row r="26" spans="1:34" ht="15.75">
      <c r="A26" s="3" t="s">
        <v>5</v>
      </c>
      <c r="B26" s="22">
        <v>24010</v>
      </c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24010</v>
      </c>
      <c r="AH26" s="6"/>
    </row>
    <row r="27" spans="1:33" ht="15.75">
      <c r="A27" s="3" t="s">
        <v>3</v>
      </c>
      <c r="B27" s="22">
        <v>2491.5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2491.5</v>
      </c>
    </row>
    <row r="28" spans="1:33" ht="15.75">
      <c r="A28" s="3" t="s">
        <v>1</v>
      </c>
      <c r="B28" s="22">
        <v>359.4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359.4</v>
      </c>
    </row>
    <row r="29" spans="1:33" ht="15.75">
      <c r="A29" s="3" t="s">
        <v>2</v>
      </c>
      <c r="B29" s="22">
        <v>5190.6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5190.6</v>
      </c>
    </row>
    <row r="30" spans="1:33" ht="15.75">
      <c r="A30" s="3" t="s">
        <v>16</v>
      </c>
      <c r="B30" s="22">
        <v>143.8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143.8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D32">B24-B26-B27-B28-B29-B30-B31</f>
        <v>824.6000000000015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AG24-AG26-AG27-AG28-AG29-AG30-AG31</f>
        <v>824.6000000000015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316.9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235.1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1.299999999999983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258.4</v>
      </c>
      <c r="AG40" s="27">
        <f aca="true" t="shared" si="8" ref="AG40:AG45">B40+C40-AF40</f>
        <v>709.9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257.6</v>
      </c>
      <c r="AG41" s="27">
        <f t="shared" si="8"/>
        <v>557.6999999999999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138.9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0.7999999999999972</v>
      </c>
      <c r="AG46" s="27">
        <f>AG40-AG41-AG42-AG43-AG44-AG45</f>
        <v>13.30000000000004</v>
      </c>
    </row>
    <row r="47" spans="1:33" ht="17.25" customHeight="1">
      <c r="A47" s="4" t="s">
        <v>43</v>
      </c>
      <c r="B47" s="36">
        <v>1148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139.4</v>
      </c>
      <c r="AG47" s="27">
        <f>B47+C47-AF47</f>
        <v>1008.6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v>989.2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139.3</v>
      </c>
      <c r="AG49" s="27">
        <f>B49+C49-AF49</f>
        <v>849.9000000000001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158.79999999999995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0.09999999999999432</v>
      </c>
      <c r="AG51" s="27">
        <f>AG47-AG49-AG48</f>
        <v>158.69999999999993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0</v>
      </c>
      <c r="AG52" s="27">
        <f aca="true" t="shared" si="12" ref="AG52:AG59">B52+C52-AF52</f>
        <v>5591.7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1212.8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0</v>
      </c>
      <c r="AG54" s="22">
        <f t="shared" si="12"/>
        <v>4735.4</v>
      </c>
      <c r="AH54" s="6"/>
    </row>
    <row r="55" spans="1:34" ht="15.75">
      <c r="A55" s="3" t="s">
        <v>5</v>
      </c>
      <c r="B55" s="22">
        <v>3618.4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3618.4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307.6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307.6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804.2999999999995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0</v>
      </c>
      <c r="AG60" s="22">
        <f>AG54-AG55-AG57-AG59-AG56-AG58</f>
        <v>804.2999999999995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152.3</v>
      </c>
    </row>
    <row r="62" spans="1:33" ht="15" customHeight="1">
      <c r="A62" s="4" t="s">
        <v>11</v>
      </c>
      <c r="B62" s="22">
        <v>1933.7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1933.7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1194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512.3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1235.4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91.2</v>
      </c>
    </row>
    <row r="76" spans="1:33" s="11" customFormat="1" ht="15.75">
      <c r="A76" s="12" t="s">
        <v>49</v>
      </c>
      <c r="B76" s="22">
        <v>126.1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126.1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86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7.9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4768.799999999999</v>
      </c>
      <c r="AG89" s="22">
        <f t="shared" si="17"/>
        <v>732.0000000000009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14393.6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152250.89999999997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8128.4</v>
      </c>
      <c r="AG94" s="58">
        <f>AG10+AG15+AG24+AG33+AG47+AG52+AG54+AG61+AG62+AG69+AG71+AG72+AG76+AG81+AG82+AG83+AG88+AG89+AG90+AG91+AG70+AG40+AG92</f>
        <v>144122.49999999997</v>
      </c>
    </row>
    <row r="95" spans="1:33" ht="15.75">
      <c r="A95" s="3" t="s">
        <v>5</v>
      </c>
      <c r="B95" s="22">
        <f aca="true" t="shared" si="19" ref="B95:AD95">B11+B17+B26+B34+B55+B63+B73+B41+B77+B48</f>
        <v>81761.2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2352.2000000000003</v>
      </c>
      <c r="AG95" s="27">
        <f>B95+C95-AF95</f>
        <v>79409</v>
      </c>
    </row>
    <row r="96" spans="1:33" ht="15.75">
      <c r="A96" s="3" t="s">
        <v>2</v>
      </c>
      <c r="B96" s="22">
        <f aca="true" t="shared" si="20" ref="B96:AD96">B12+B20+B29+B36+B57+B66+B44+B80+B74+B53</f>
        <v>26463.400000000005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0</v>
      </c>
      <c r="AG96" s="27">
        <f>B96+C96-AF96</f>
        <v>26463.400000000005</v>
      </c>
    </row>
    <row r="97" spans="1:33" ht="15.75">
      <c r="A97" s="3" t="s">
        <v>3</v>
      </c>
      <c r="B97" s="22">
        <f aca="true" t="shared" si="21" ref="B97:AA97">B18+B27+B42+B64+B78</f>
        <v>2496.1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2496.1</v>
      </c>
    </row>
    <row r="98" spans="1:33" ht="15.75">
      <c r="A98" s="3" t="s">
        <v>1</v>
      </c>
      <c r="B98" s="22">
        <f aca="true" t="shared" si="22" ref="B98:AD98">B19+B28+B65+B35+B43+B56+B79</f>
        <v>2634.2000000000003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0</v>
      </c>
      <c r="AG98" s="27">
        <f>B98+C98-AF98</f>
        <v>2634.2000000000003</v>
      </c>
    </row>
    <row r="99" spans="1:33" ht="15.75">
      <c r="A99" s="3" t="s">
        <v>16</v>
      </c>
      <c r="B99" s="22">
        <f aca="true" t="shared" si="23" ref="B99:X99">B21+B30+B49+B37+B58+B13+B75+B67</f>
        <v>2538.5999999999995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139.3</v>
      </c>
      <c r="AG99" s="27">
        <f>B99+C99-AF99</f>
        <v>2399.2999999999993</v>
      </c>
    </row>
    <row r="100" spans="1:33" ht="12.75">
      <c r="A100" s="1" t="s">
        <v>35</v>
      </c>
      <c r="B100" s="2">
        <f aca="true" t="shared" si="25" ref="B100:AD100">B94-B95-B96-B97-B98-B99</f>
        <v>36357.399999999965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5636.899999999999</v>
      </c>
      <c r="AG100" s="2">
        <f>AG94-AG95-AG96-AG97-AG98-AG99</f>
        <v>30720.499999999967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2017-01-13T08:40:28Z</cp:lastPrinted>
  <dcterms:created xsi:type="dcterms:W3CDTF">2002-11-05T08:53:00Z</dcterms:created>
  <dcterms:modified xsi:type="dcterms:W3CDTF">2017-01-18T06:04:03Z</dcterms:modified>
  <cp:category/>
  <cp:version/>
  <cp:contentType/>
  <cp:contentStatus/>
</cp:coreProperties>
</file>